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J18"/>
  <c r="I18"/>
  <c r="H18"/>
  <c r="D22" s="1"/>
  <c r="G18"/>
  <c r="F18"/>
  <c r="K18" s="1"/>
  <c r="D20" s="1"/>
  <c r="E18"/>
  <c r="M17"/>
  <c r="K17"/>
  <c r="J17"/>
  <c r="L17" s="1"/>
  <c r="M16"/>
  <c r="K16"/>
  <c r="J16"/>
  <c r="L16" s="1"/>
  <c r="M15"/>
  <c r="K15"/>
  <c r="J15"/>
  <c r="L15" s="1"/>
  <c r="M14"/>
  <c r="K14"/>
  <c r="J14"/>
  <c r="L14" s="1"/>
  <c r="M13"/>
  <c r="K13"/>
  <c r="J13"/>
  <c r="L13" s="1"/>
  <c r="M12"/>
  <c r="K12"/>
  <c r="J12"/>
  <c r="L12" s="1"/>
  <c r="M11"/>
  <c r="K11"/>
  <c r="J11"/>
  <c r="L11" s="1"/>
  <c r="M10"/>
  <c r="K10"/>
  <c r="J10"/>
  <c r="L10" s="1"/>
  <c r="M9"/>
  <c r="K9"/>
  <c r="J9"/>
  <c r="L9" s="1"/>
  <c r="M8"/>
  <c r="K8"/>
  <c r="J8"/>
  <c r="L8" s="1"/>
  <c r="M7"/>
  <c r="K7"/>
  <c r="J7"/>
  <c r="L7" s="1"/>
  <c r="M6"/>
  <c r="K6"/>
  <c r="J6"/>
  <c r="L6" s="1"/>
  <c r="D21" l="1"/>
  <c r="L21" s="1"/>
  <c r="L18"/>
  <c r="M18"/>
  <c r="L19"/>
</calcChain>
</file>

<file path=xl/sharedStrings.xml><?xml version="1.0" encoding="utf-8"?>
<sst xmlns="http://schemas.openxmlformats.org/spreadsheetml/2006/main" count="48" uniqueCount="35">
  <si>
    <t>Realibility Indices (SAIDI, SAIFI, CAIDI, CAIFI), HPSEBL,  FY2017-18                             First Quarter</t>
  </si>
  <si>
    <t>Sr.No.</t>
  </si>
  <si>
    <t>Name of Circle</t>
  </si>
  <si>
    <t>Total Consumer Served
( NT)</t>
  </si>
  <si>
    <t>Interrupted Consumer
(∑Ni)</t>
  </si>
  <si>
    <t>Duration of  sustained Interrputions
 (in Minutes)
(∑Ri)</t>
  </si>
  <si>
    <t>Total Number of Interruptions
(∑No)</t>
  </si>
  <si>
    <t xml:space="preserve"> ∑(Ri*Ni)</t>
  </si>
  <si>
    <t xml:space="preserve">SAIDI </t>
  </si>
  <si>
    <t>SAIFI</t>
  </si>
  <si>
    <t xml:space="preserve">CAIDI </t>
  </si>
  <si>
    <t>CAIFI</t>
  </si>
  <si>
    <t>South Zone</t>
  </si>
  <si>
    <t>Nahan</t>
  </si>
  <si>
    <t>First</t>
  </si>
  <si>
    <t>Solan</t>
  </si>
  <si>
    <t>Shimla</t>
  </si>
  <si>
    <t>Rohru</t>
  </si>
  <si>
    <t>Rampur</t>
  </si>
  <si>
    <t>North Zone</t>
  </si>
  <si>
    <t>Dalhousie</t>
  </si>
  <si>
    <t>Kangra</t>
  </si>
  <si>
    <t>Una</t>
  </si>
  <si>
    <t>Central Zone</t>
  </si>
  <si>
    <t>Hamirpur</t>
  </si>
  <si>
    <t>Mandi</t>
  </si>
  <si>
    <t>Bilaspur</t>
  </si>
  <si>
    <t>Kullu</t>
  </si>
  <si>
    <t>Grand Total</t>
  </si>
  <si>
    <t xml:space="preserve">Average SAIDI </t>
  </si>
  <si>
    <t>Minutes</t>
  </si>
  <si>
    <t>Hours</t>
  </si>
  <si>
    <t>Average SAIFI</t>
  </si>
  <si>
    <t>Average CAIDI</t>
  </si>
  <si>
    <t>Average CAIFI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</si>
</sst>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1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top"/>
    </xf>
    <xf numFmtId="0" fontId="4" fillId="0" borderId="2" xfId="0" applyFont="1" applyBorder="1"/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left"/>
    </xf>
    <xf numFmtId="0" fontId="2" fillId="0" borderId="2" xfId="0" applyFont="1" applyBorder="1" applyAlignment="1"/>
    <xf numFmtId="0" fontId="3" fillId="0" borderId="2" xfId="0" applyFont="1" applyFill="1" applyBorder="1" applyAlignment="1">
      <alignment horizontal="center"/>
    </xf>
    <xf numFmtId="0" fontId="7" fillId="0" borderId="2" xfId="0" applyFont="1" applyBorder="1"/>
    <xf numFmtId="2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B3" sqref="A3:XFD3"/>
    </sheetView>
  </sheetViews>
  <sheetFormatPr defaultRowHeight="15"/>
  <cols>
    <col min="5" max="6" width="10.28515625" bestFit="1" customWidth="1"/>
    <col min="9" max="9" width="14.28515625" bestFit="1" customWidth="1"/>
  </cols>
  <sheetData>
    <row r="1" spans="1:13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2" t="s">
        <v>1</v>
      </c>
      <c r="B2" s="3"/>
      <c r="C2" s="4" t="s">
        <v>2</v>
      </c>
      <c r="D2" s="5"/>
      <c r="E2" s="6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8" t="s">
        <v>8</v>
      </c>
      <c r="K2" s="9" t="s">
        <v>9</v>
      </c>
      <c r="L2" s="7" t="s">
        <v>10</v>
      </c>
      <c r="M2" s="10" t="s">
        <v>11</v>
      </c>
    </row>
    <row r="3" spans="1:13" ht="141.75" customHeight="1">
      <c r="A3" s="2"/>
      <c r="B3" s="11"/>
      <c r="C3" s="12"/>
      <c r="D3" s="13"/>
      <c r="E3" s="6"/>
      <c r="F3" s="6"/>
      <c r="G3" s="6"/>
      <c r="H3" s="6"/>
      <c r="I3" s="7"/>
      <c r="J3" s="8"/>
      <c r="K3" s="9"/>
      <c r="L3" s="7"/>
      <c r="M3" s="10"/>
    </row>
    <row r="4" spans="1:13" ht="15.75">
      <c r="A4" s="14">
        <v>1</v>
      </c>
      <c r="B4" s="15">
        <v>2</v>
      </c>
      <c r="C4" s="16">
        <v>3</v>
      </c>
      <c r="D4" s="16"/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6">
        <v>9</v>
      </c>
      <c r="K4" s="17">
        <v>10</v>
      </c>
      <c r="L4" s="16">
        <v>11</v>
      </c>
      <c r="M4" s="18">
        <v>12</v>
      </c>
    </row>
    <row r="5" spans="1:13" ht="15.75">
      <c r="A5" s="14"/>
      <c r="B5" s="19"/>
      <c r="C5" s="16"/>
      <c r="D5" s="16"/>
      <c r="E5" s="16"/>
      <c r="F5" s="16"/>
      <c r="G5" s="16"/>
      <c r="H5" s="16"/>
      <c r="I5" s="16"/>
      <c r="J5" s="16"/>
      <c r="K5" s="17"/>
      <c r="L5" s="16"/>
      <c r="M5" s="18"/>
    </row>
    <row r="6" spans="1:13" ht="15.75">
      <c r="A6" s="20"/>
      <c r="B6" s="21" t="s">
        <v>12</v>
      </c>
      <c r="C6" s="22" t="s">
        <v>13</v>
      </c>
      <c r="D6" s="20" t="s">
        <v>14</v>
      </c>
      <c r="E6" s="16">
        <v>146636</v>
      </c>
      <c r="F6" s="23">
        <v>110956</v>
      </c>
      <c r="G6" s="16">
        <v>53433</v>
      </c>
      <c r="H6" s="23">
        <v>1735</v>
      </c>
      <c r="I6" s="23">
        <v>109936158</v>
      </c>
      <c r="J6" s="23">
        <f>I6/E6</f>
        <v>749.72147358083964</v>
      </c>
      <c r="K6" s="17">
        <f t="shared" ref="K6:K17" si="0">F6/E6</f>
        <v>0.75667639597370362</v>
      </c>
      <c r="L6" s="16">
        <f t="shared" ref="L6:L17" si="1">J6/K6</f>
        <v>990.8085907927466</v>
      </c>
      <c r="M6" s="18">
        <f t="shared" ref="M6:M18" si="2">H6/F6</f>
        <v>1.5636829013302569E-2</v>
      </c>
    </row>
    <row r="7" spans="1:13" ht="15.75">
      <c r="A7" s="20"/>
      <c r="B7" s="24"/>
      <c r="C7" s="22" t="s">
        <v>15</v>
      </c>
      <c r="D7" s="20" t="s">
        <v>14</v>
      </c>
      <c r="E7" s="16">
        <v>222707</v>
      </c>
      <c r="F7" s="23">
        <v>206087</v>
      </c>
      <c r="G7" s="16">
        <v>90229</v>
      </c>
      <c r="H7" s="16">
        <v>2581</v>
      </c>
      <c r="I7" s="23">
        <v>174847029</v>
      </c>
      <c r="J7" s="23">
        <f t="shared" ref="J7:J17" si="3">I7/E7</f>
        <v>785.09893716856675</v>
      </c>
      <c r="K7" s="17">
        <f t="shared" si="0"/>
        <v>0.92537279923846127</v>
      </c>
      <c r="L7" s="16">
        <f t="shared" si="1"/>
        <v>848.41367480724159</v>
      </c>
      <c r="M7" s="18">
        <f t="shared" si="2"/>
        <v>1.2523837020287549E-2</v>
      </c>
    </row>
    <row r="8" spans="1:13" ht="15.75">
      <c r="A8" s="20"/>
      <c r="B8" s="24"/>
      <c r="C8" s="22" t="s">
        <v>16</v>
      </c>
      <c r="D8" s="20" t="s">
        <v>14</v>
      </c>
      <c r="E8" s="16">
        <v>162408</v>
      </c>
      <c r="F8" s="23">
        <v>73024</v>
      </c>
      <c r="G8" s="16">
        <v>47683</v>
      </c>
      <c r="H8" s="16">
        <v>1803</v>
      </c>
      <c r="I8" s="23">
        <v>26794272</v>
      </c>
      <c r="J8" s="23">
        <f>I8/E8</f>
        <v>164.98123245160338</v>
      </c>
      <c r="K8" s="17">
        <f>F8/E8</f>
        <v>0.44963302300379293</v>
      </c>
      <c r="L8" s="16">
        <f>J8/K8</f>
        <v>366.92418930762489</v>
      </c>
      <c r="M8" s="18">
        <f>H8/F8</f>
        <v>2.4690512708150744E-2</v>
      </c>
    </row>
    <row r="9" spans="1:13" ht="15.75">
      <c r="A9" s="20"/>
      <c r="B9" s="24"/>
      <c r="C9" s="22" t="s">
        <v>17</v>
      </c>
      <c r="D9" s="20" t="s">
        <v>14</v>
      </c>
      <c r="E9" s="16">
        <v>87080</v>
      </c>
      <c r="F9" s="23">
        <v>87080</v>
      </c>
      <c r="G9" s="16">
        <v>24733</v>
      </c>
      <c r="H9" s="16">
        <v>603</v>
      </c>
      <c r="I9" s="23">
        <v>115474085</v>
      </c>
      <c r="J9" s="23">
        <f t="shared" si="3"/>
        <v>1326.0689595774002</v>
      </c>
      <c r="K9" s="17">
        <f t="shared" si="0"/>
        <v>1</v>
      </c>
      <c r="L9" s="16">
        <f t="shared" si="1"/>
        <v>1326.0689595774002</v>
      </c>
      <c r="M9" s="18">
        <f t="shared" si="2"/>
        <v>6.9246669728984843E-3</v>
      </c>
    </row>
    <row r="10" spans="1:13" ht="15.75">
      <c r="A10" s="25"/>
      <c r="B10" s="24"/>
      <c r="C10" s="22" t="s">
        <v>18</v>
      </c>
      <c r="D10" s="20" t="s">
        <v>14</v>
      </c>
      <c r="E10" s="16">
        <v>133628</v>
      </c>
      <c r="F10" s="23">
        <v>122810</v>
      </c>
      <c r="G10" s="26">
        <v>23651</v>
      </c>
      <c r="H10" s="23">
        <v>2764</v>
      </c>
      <c r="I10" s="23">
        <v>117935271</v>
      </c>
      <c r="J10" s="23">
        <f t="shared" si="3"/>
        <v>882.56406591432938</v>
      </c>
      <c r="K10" s="17">
        <f t="shared" si="0"/>
        <v>0.9190439129523752</v>
      </c>
      <c r="L10" s="16">
        <f t="shared" si="1"/>
        <v>960.30674212197709</v>
      </c>
      <c r="M10" s="18">
        <f t="shared" si="2"/>
        <v>2.2506310561029232E-2</v>
      </c>
    </row>
    <row r="11" spans="1:13" ht="15.75">
      <c r="A11" s="25"/>
      <c r="B11" s="21" t="s">
        <v>19</v>
      </c>
      <c r="C11" s="22" t="s">
        <v>20</v>
      </c>
      <c r="D11" s="20" t="s">
        <v>14</v>
      </c>
      <c r="E11" s="16">
        <v>262140</v>
      </c>
      <c r="F11" s="23">
        <v>60274</v>
      </c>
      <c r="G11" s="16">
        <v>10698</v>
      </c>
      <c r="H11" s="23">
        <v>2210</v>
      </c>
      <c r="I11" s="23">
        <v>4708009</v>
      </c>
      <c r="J11" s="23">
        <f t="shared" si="3"/>
        <v>17.959903105210955</v>
      </c>
      <c r="K11" s="17">
        <f t="shared" si="0"/>
        <v>0.22993057145037002</v>
      </c>
      <c r="L11" s="16">
        <f t="shared" si="1"/>
        <v>78.110113813584633</v>
      </c>
      <c r="M11" s="18">
        <f t="shared" si="2"/>
        <v>3.6665892424594351E-2</v>
      </c>
    </row>
    <row r="12" spans="1:13" ht="15.75">
      <c r="A12" s="25"/>
      <c r="B12" s="24"/>
      <c r="C12" s="22" t="s">
        <v>21</v>
      </c>
      <c r="D12" s="20" t="s">
        <v>14</v>
      </c>
      <c r="E12" s="16">
        <v>353483</v>
      </c>
      <c r="F12" s="23">
        <v>266632</v>
      </c>
      <c r="G12" s="16">
        <v>59654</v>
      </c>
      <c r="H12" s="23">
        <v>1339</v>
      </c>
      <c r="I12" s="23">
        <v>144175727</v>
      </c>
      <c r="J12" s="23">
        <f t="shared" si="3"/>
        <v>407.87174206397481</v>
      </c>
      <c r="K12" s="17">
        <f t="shared" si="0"/>
        <v>0.75429935810208693</v>
      </c>
      <c r="L12" s="16">
        <f t="shared" si="1"/>
        <v>540.72927105523718</v>
      </c>
      <c r="M12" s="18">
        <f t="shared" si="2"/>
        <v>5.0219028473701584E-3</v>
      </c>
    </row>
    <row r="13" spans="1:13" ht="15.75">
      <c r="A13" s="25"/>
      <c r="B13" s="24"/>
      <c r="C13" s="22" t="s">
        <v>22</v>
      </c>
      <c r="D13" s="20" t="s">
        <v>14</v>
      </c>
      <c r="E13" s="16">
        <v>188202</v>
      </c>
      <c r="F13" s="23">
        <v>96039</v>
      </c>
      <c r="G13" s="16">
        <v>33315</v>
      </c>
      <c r="H13" s="23">
        <v>840</v>
      </c>
      <c r="I13" s="23">
        <v>74412168</v>
      </c>
      <c r="J13" s="23">
        <f>I13/E13</f>
        <v>395.384576146906</v>
      </c>
      <c r="K13" s="17">
        <f>F13/E13</f>
        <v>0.51029744636082508</v>
      </c>
      <c r="L13" s="16">
        <f>J13/K13</f>
        <v>774.81198263205579</v>
      </c>
      <c r="M13" s="18">
        <f>H13/F13</f>
        <v>8.7464467560053726E-3</v>
      </c>
    </row>
    <row r="14" spans="1:13" ht="15.75">
      <c r="A14" s="25"/>
      <c r="B14" s="21" t="s">
        <v>23</v>
      </c>
      <c r="C14" s="22" t="s">
        <v>24</v>
      </c>
      <c r="D14" s="20" t="s">
        <v>14</v>
      </c>
      <c r="E14" s="16">
        <v>209295</v>
      </c>
      <c r="F14" s="23">
        <v>95484</v>
      </c>
      <c r="G14" s="16">
        <v>56120.73</v>
      </c>
      <c r="H14" s="23">
        <v>949</v>
      </c>
      <c r="I14" s="23">
        <v>98640783.549999997</v>
      </c>
      <c r="J14" s="23">
        <f t="shared" si="3"/>
        <v>471.30023913614752</v>
      </c>
      <c r="K14" s="17">
        <f t="shared" si="0"/>
        <v>0.4562173009388662</v>
      </c>
      <c r="L14" s="16">
        <f t="shared" si="1"/>
        <v>1033.0608641238323</v>
      </c>
      <c r="M14" s="18">
        <f t="shared" si="2"/>
        <v>9.9388379204892966E-3</v>
      </c>
    </row>
    <row r="15" spans="1:13" ht="15.75">
      <c r="A15" s="25"/>
      <c r="B15" s="24"/>
      <c r="C15" s="22" t="s">
        <v>25</v>
      </c>
      <c r="D15" s="20" t="s">
        <v>14</v>
      </c>
      <c r="E15" s="16">
        <v>207789</v>
      </c>
      <c r="F15" s="23">
        <v>185360</v>
      </c>
      <c r="G15" s="16">
        <v>47292</v>
      </c>
      <c r="H15" s="23">
        <v>1651</v>
      </c>
      <c r="I15" s="23">
        <v>77855109</v>
      </c>
      <c r="J15" s="23">
        <f t="shared" si="3"/>
        <v>374.68349623897319</v>
      </c>
      <c r="K15" s="17">
        <f t="shared" si="0"/>
        <v>0.89205877115727972</v>
      </c>
      <c r="L15" s="16">
        <f t="shared" si="1"/>
        <v>420.02108869227453</v>
      </c>
      <c r="M15" s="18">
        <f t="shared" si="2"/>
        <v>8.9069917997410437E-3</v>
      </c>
    </row>
    <row r="16" spans="1:13" ht="15.75">
      <c r="A16" s="25"/>
      <c r="B16" s="24"/>
      <c r="C16" s="22" t="s">
        <v>26</v>
      </c>
      <c r="D16" s="20" t="s">
        <v>14</v>
      </c>
      <c r="E16" s="16">
        <v>386356</v>
      </c>
      <c r="F16" s="23">
        <v>340600</v>
      </c>
      <c r="G16" s="16">
        <v>72711</v>
      </c>
      <c r="H16" s="23">
        <v>3144</v>
      </c>
      <c r="I16" s="23">
        <v>244969918</v>
      </c>
      <c r="J16" s="23">
        <f t="shared" si="3"/>
        <v>634.05231962231721</v>
      </c>
      <c r="K16" s="17">
        <f t="shared" si="0"/>
        <v>0.88157036515545251</v>
      </c>
      <c r="L16" s="16">
        <f t="shared" si="1"/>
        <v>719.23052847915437</v>
      </c>
      <c r="M16" s="18">
        <f t="shared" si="2"/>
        <v>9.2307692307692316E-3</v>
      </c>
    </row>
    <row r="17" spans="1:13" ht="15.75">
      <c r="A17" s="25"/>
      <c r="B17" s="24"/>
      <c r="C17" s="22" t="s">
        <v>27</v>
      </c>
      <c r="D17" s="20" t="s">
        <v>14</v>
      </c>
      <c r="E17" s="16">
        <v>132134</v>
      </c>
      <c r="F17" s="23">
        <v>118052</v>
      </c>
      <c r="G17" s="16">
        <v>65678</v>
      </c>
      <c r="H17" s="16">
        <v>2142</v>
      </c>
      <c r="I17" s="23">
        <v>145689811</v>
      </c>
      <c r="J17" s="23">
        <f t="shared" si="3"/>
        <v>1102.5913920716848</v>
      </c>
      <c r="K17" s="17">
        <f t="shared" si="0"/>
        <v>0.89342637019994853</v>
      </c>
      <c r="L17" s="16">
        <f t="shared" si="1"/>
        <v>1234.1155677159218</v>
      </c>
      <c r="M17" s="18">
        <f t="shared" si="2"/>
        <v>1.8144546471046658E-2</v>
      </c>
    </row>
    <row r="18" spans="1:13" ht="15.75">
      <c r="A18" s="25"/>
      <c r="B18" s="25"/>
      <c r="C18" s="27"/>
      <c r="D18" s="28" t="s">
        <v>28</v>
      </c>
      <c r="E18" s="23">
        <f>SUM(E6:E17)</f>
        <v>2491858</v>
      </c>
      <c r="F18" s="23">
        <f>SUM(F6:F17)</f>
        <v>1762398</v>
      </c>
      <c r="G18" s="23">
        <f>SUM(G6:G17)</f>
        <v>585197.73</v>
      </c>
      <c r="H18" s="23">
        <f>SUM(H6:H17)</f>
        <v>21761</v>
      </c>
      <c r="I18" s="23">
        <f>SUM(I6:I17)</f>
        <v>1335438340.55</v>
      </c>
      <c r="J18" s="23">
        <f>I18/E18</f>
        <v>535.92072283011305</v>
      </c>
      <c r="K18" s="29">
        <f>F18/ SUM(E6:E6,E7:E7,E8:E8,E9:E9,E10:E10,E11:E11,E12:E12,E13:E13,E14:E14,E15:E15,E16:E16,E17:E17)</f>
        <v>0.70726261287761982</v>
      </c>
      <c r="L18" s="16">
        <f>J18/K18</f>
        <v>757.73936451925158</v>
      </c>
      <c r="M18" s="18">
        <f t="shared" si="2"/>
        <v>1.2347381238517066E-2</v>
      </c>
    </row>
    <row r="19" spans="1:13" ht="15.75">
      <c r="A19" s="30" t="s">
        <v>29</v>
      </c>
      <c r="B19" s="30"/>
      <c r="C19" s="30"/>
      <c r="D19" s="31">
        <f>I18/E18</f>
        <v>535.92072283011305</v>
      </c>
      <c r="E19" s="31"/>
      <c r="F19" s="31"/>
      <c r="G19" s="31"/>
      <c r="H19" s="31"/>
      <c r="I19" s="31"/>
      <c r="J19" s="31"/>
      <c r="K19" s="32" t="s">
        <v>30</v>
      </c>
      <c r="L19" s="33">
        <f>D19/60</f>
        <v>8.9320120471685502</v>
      </c>
      <c r="M19" s="34" t="s">
        <v>31</v>
      </c>
    </row>
    <row r="20" spans="1:13">
      <c r="A20" s="30" t="s">
        <v>32</v>
      </c>
      <c r="B20" s="30"/>
      <c r="C20" s="30"/>
      <c r="D20" s="35">
        <f>K18</f>
        <v>0.70726261287761982</v>
      </c>
      <c r="E20" s="36"/>
      <c r="F20" s="36"/>
      <c r="G20" s="36"/>
      <c r="H20" s="36"/>
      <c r="I20" s="36"/>
      <c r="J20" s="36"/>
      <c r="K20" s="36"/>
      <c r="L20" s="34"/>
      <c r="M20" s="25"/>
    </row>
    <row r="21" spans="1:13" ht="15.75">
      <c r="A21" s="30" t="s">
        <v>33</v>
      </c>
      <c r="B21" s="30"/>
      <c r="C21" s="30"/>
      <c r="D21" s="31">
        <f>D19/D20</f>
        <v>757.73936451925158</v>
      </c>
      <c r="E21" s="31"/>
      <c r="F21" s="31"/>
      <c r="G21" s="31"/>
      <c r="H21" s="31"/>
      <c r="I21" s="31"/>
      <c r="J21" s="31"/>
      <c r="K21" s="32" t="s">
        <v>30</v>
      </c>
      <c r="L21" s="20">
        <f>D21/60</f>
        <v>12.628989408654194</v>
      </c>
      <c r="M21" s="34" t="s">
        <v>31</v>
      </c>
    </row>
    <row r="22" spans="1:13">
      <c r="A22" s="30" t="s">
        <v>34</v>
      </c>
      <c r="B22" s="30"/>
      <c r="C22" s="30"/>
      <c r="D22" s="36">
        <f>H18/F18</f>
        <v>1.2347381238517066E-2</v>
      </c>
      <c r="E22" s="36"/>
      <c r="F22" s="36"/>
      <c r="G22" s="36"/>
      <c r="H22" s="36"/>
      <c r="I22" s="36"/>
      <c r="J22" s="36"/>
      <c r="K22" s="36"/>
      <c r="L22" s="34"/>
      <c r="M22" s="25"/>
    </row>
  </sheetData>
  <mergeCells count="19">
    <mergeCell ref="A22:C22"/>
    <mergeCell ref="D22:K22"/>
    <mergeCell ref="M2:M3"/>
    <mergeCell ref="A19:C19"/>
    <mergeCell ref="D19:J19"/>
    <mergeCell ref="A20:C20"/>
    <mergeCell ref="D20:K20"/>
    <mergeCell ref="A21:C21"/>
    <mergeCell ref="D21:J21"/>
    <mergeCell ref="A1:M1"/>
    <mergeCell ref="A2:A3"/>
    <mergeCell ref="C2:C3"/>
    <mergeCell ref="E2:E3"/>
    <mergeCell ref="F2:F3"/>
    <mergeCell ref="G2:G3"/>
    <mergeCell ref="H2:H3"/>
    <mergeCell ref="I2:I3"/>
    <mergeCell ref="K2:K3"/>
    <mergeCell ref="L2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</dc:creator>
  <cp:lastModifiedBy>HCL</cp:lastModifiedBy>
  <dcterms:created xsi:type="dcterms:W3CDTF">2018-06-07T07:28:25Z</dcterms:created>
  <dcterms:modified xsi:type="dcterms:W3CDTF">2018-06-07T07:29:39Z</dcterms:modified>
</cp:coreProperties>
</file>