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9" i="1"/>
  <c r="J18"/>
  <c r="I18"/>
  <c r="H18"/>
  <c r="D22" s="1"/>
  <c r="G18"/>
  <c r="F18"/>
  <c r="M18" s="1"/>
  <c r="E18"/>
  <c r="M17"/>
  <c r="K17"/>
  <c r="J17"/>
  <c r="L17" s="1"/>
  <c r="M16"/>
  <c r="K16"/>
  <c r="J16"/>
  <c r="L16" s="1"/>
  <c r="M15"/>
  <c r="K15"/>
  <c r="J15"/>
  <c r="L15" s="1"/>
  <c r="M14"/>
  <c r="K14"/>
  <c r="J14"/>
  <c r="L14" s="1"/>
  <c r="M13"/>
  <c r="K13"/>
  <c r="J13"/>
  <c r="L13" s="1"/>
  <c r="M12"/>
  <c r="K12"/>
  <c r="J12"/>
  <c r="L12" s="1"/>
  <c r="M11"/>
  <c r="K11"/>
  <c r="J11"/>
  <c r="L11" s="1"/>
  <c r="M10"/>
  <c r="K10"/>
  <c r="J10"/>
  <c r="L10" s="1"/>
  <c r="M9"/>
  <c r="K9"/>
  <c r="J9"/>
  <c r="L9" s="1"/>
  <c r="M8"/>
  <c r="K8"/>
  <c r="J8"/>
  <c r="L8" s="1"/>
  <c r="M7"/>
  <c r="K7"/>
  <c r="J7"/>
  <c r="L7" s="1"/>
  <c r="M6"/>
  <c r="K6"/>
  <c r="J6"/>
  <c r="L6" s="1"/>
  <c r="D21" l="1"/>
  <c r="L21" s="1"/>
  <c r="K18"/>
  <c r="D20" s="1"/>
  <c r="L19"/>
  <c r="L18" l="1"/>
</calcChain>
</file>

<file path=xl/sharedStrings.xml><?xml version="1.0" encoding="utf-8"?>
<sst xmlns="http://schemas.openxmlformats.org/spreadsheetml/2006/main" count="48" uniqueCount="35">
  <si>
    <t>Realibility Indices (SAIDI, SAIFI, CAIDI, CAIFI), HPSEBL,  FY2017-18                                      Second Quarter</t>
  </si>
  <si>
    <t>Sr.No.</t>
  </si>
  <si>
    <t>Name of Circle</t>
  </si>
  <si>
    <t>Total Consumer Served
( NT)</t>
  </si>
  <si>
    <t>Interrupted Consumer
(∑Ni)</t>
  </si>
  <si>
    <t>Duration of  sustained Interrputions
 (in Minutes)
(∑Ri)</t>
  </si>
  <si>
    <t>Total Number of Interruptions
(∑No)</t>
  </si>
  <si>
    <t xml:space="preserve"> ∑(Ri*Ni)</t>
  </si>
  <si>
    <t xml:space="preserve">SAIDI </t>
  </si>
  <si>
    <t>SAIFI</t>
  </si>
  <si>
    <t xml:space="preserve">CAIDI </t>
  </si>
  <si>
    <t>CAIFI</t>
  </si>
  <si>
    <t>South Zone</t>
  </si>
  <si>
    <t>Nahan</t>
  </si>
  <si>
    <t>Second</t>
  </si>
  <si>
    <t>Solan</t>
  </si>
  <si>
    <t>Shimla</t>
  </si>
  <si>
    <t>Rohru</t>
  </si>
  <si>
    <t>Rampur</t>
  </si>
  <si>
    <t>North Zone</t>
  </si>
  <si>
    <t>Dalhousie</t>
  </si>
  <si>
    <t>Kangra</t>
  </si>
  <si>
    <t>Una</t>
  </si>
  <si>
    <t>Central Zone</t>
  </si>
  <si>
    <t>Hamirpur</t>
  </si>
  <si>
    <t>Mandi</t>
  </si>
  <si>
    <t>Bilaspur</t>
  </si>
  <si>
    <t>Kullu</t>
  </si>
  <si>
    <t>Grand Total</t>
  </si>
  <si>
    <t xml:space="preserve">Average SAIDI </t>
  </si>
  <si>
    <t>Minutes</t>
  </si>
  <si>
    <t>Hours</t>
  </si>
  <si>
    <t>Average SAIFI</t>
  </si>
  <si>
    <t>Average CAIDI</t>
  </si>
  <si>
    <t>Average CAIFI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</si>
</sst>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5" fillId="0" borderId="2" xfId="1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NumberFormat="1" applyFont="1" applyBorder="1" applyAlignment="1">
      <alignment horizontal="left" vertical="top" wrapText="1"/>
    </xf>
    <xf numFmtId="0" fontId="6" fillId="0" borderId="2" xfId="0" applyNumberFormat="1" applyFont="1" applyBorder="1" applyAlignment="1">
      <alignment horizontal="left" vertical="top" wrapText="1"/>
    </xf>
    <xf numFmtId="0" fontId="2" fillId="2" borderId="5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2" xfId="0" applyFont="1" applyBorder="1"/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vertical="top"/>
    </xf>
    <xf numFmtId="1" fontId="3" fillId="0" borderId="2" xfId="0" applyNumberFormat="1" applyFont="1" applyBorder="1" applyAlignment="1">
      <alignment horizontal="center"/>
    </xf>
    <xf numFmtId="0" fontId="3" fillId="0" borderId="8" xfId="0" applyFont="1" applyBorder="1" applyAlignment="1">
      <alignment vertical="center"/>
    </xf>
    <xf numFmtId="0" fontId="0" fillId="0" borderId="2" xfId="0" applyBorder="1"/>
    <xf numFmtId="0" fontId="3" fillId="0" borderId="2" xfId="0" applyFont="1" applyBorder="1" applyAlignment="1">
      <alignment horizontal="center" vertical="top"/>
    </xf>
    <xf numFmtId="0" fontId="4" fillId="0" borderId="2" xfId="0" applyFont="1" applyBorder="1"/>
    <xf numFmtId="0" fontId="3" fillId="0" borderId="2" xfId="0" applyFont="1" applyFill="1" applyBorder="1"/>
    <xf numFmtId="2" fontId="3" fillId="0" borderId="2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" fontId="2" fillId="0" borderId="9" xfId="0" applyNumberFormat="1" applyFont="1" applyBorder="1" applyAlignment="1">
      <alignment horizontal="left"/>
    </xf>
    <xf numFmtId="1" fontId="2" fillId="0" borderId="10" xfId="0" applyNumberFormat="1" applyFont="1" applyBorder="1" applyAlignment="1">
      <alignment horizontal="left"/>
    </xf>
    <xf numFmtId="0" fontId="2" fillId="0" borderId="7" xfId="0" applyFont="1" applyBorder="1" applyAlignment="1"/>
    <xf numFmtId="0" fontId="3" fillId="0" borderId="2" xfId="0" applyFont="1" applyFill="1" applyBorder="1" applyAlignment="1">
      <alignment horizontal="center"/>
    </xf>
    <xf numFmtId="0" fontId="7" fillId="0" borderId="2" xfId="0" applyFont="1" applyBorder="1"/>
    <xf numFmtId="2" fontId="2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topLeftCell="A10" workbookViewId="0">
      <selection activeCell="E28" sqref="E28"/>
    </sheetView>
  </sheetViews>
  <sheetFormatPr defaultRowHeight="15"/>
  <cols>
    <col min="4" max="4" width="14.140625" bestFit="1" customWidth="1"/>
    <col min="5" max="6" width="10.28515625" bestFit="1" customWidth="1"/>
    <col min="9" max="9" width="12.85546875" bestFit="1" customWidth="1"/>
  </cols>
  <sheetData>
    <row r="1" spans="1:13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>
      <c r="A2" s="2" t="s">
        <v>1</v>
      </c>
      <c r="B2" s="3"/>
      <c r="C2" s="4" t="s">
        <v>2</v>
      </c>
      <c r="D2" s="5"/>
      <c r="E2" s="6" t="s">
        <v>3</v>
      </c>
      <c r="F2" s="6" t="s">
        <v>4</v>
      </c>
      <c r="G2" s="6" t="s">
        <v>5</v>
      </c>
      <c r="H2" s="6" t="s">
        <v>6</v>
      </c>
      <c r="I2" s="7" t="s">
        <v>7</v>
      </c>
      <c r="J2" s="8" t="s">
        <v>8</v>
      </c>
      <c r="K2" s="9" t="s">
        <v>9</v>
      </c>
      <c r="L2" s="7" t="s">
        <v>10</v>
      </c>
      <c r="M2" s="10" t="s">
        <v>11</v>
      </c>
    </row>
    <row r="3" spans="1:13" ht="129.75" customHeight="1">
      <c r="A3" s="2"/>
      <c r="B3" s="11"/>
      <c r="C3" s="12"/>
      <c r="D3" s="13"/>
      <c r="E3" s="6"/>
      <c r="F3" s="6"/>
      <c r="G3" s="6"/>
      <c r="H3" s="6"/>
      <c r="I3" s="7"/>
      <c r="J3" s="8"/>
      <c r="K3" s="9"/>
      <c r="L3" s="7"/>
      <c r="M3" s="10"/>
    </row>
    <row r="4" spans="1:13" ht="15.75">
      <c r="A4" s="14">
        <v>1</v>
      </c>
      <c r="B4" s="15">
        <v>2</v>
      </c>
      <c r="C4" s="16">
        <v>3</v>
      </c>
      <c r="D4" s="16"/>
      <c r="E4" s="16">
        <v>4</v>
      </c>
      <c r="F4" s="16">
        <v>5</v>
      </c>
      <c r="G4" s="16">
        <v>6</v>
      </c>
      <c r="H4" s="16">
        <v>7</v>
      </c>
      <c r="I4" s="16">
        <v>8</v>
      </c>
      <c r="J4" s="16">
        <v>9</v>
      </c>
      <c r="K4" s="17">
        <v>10</v>
      </c>
      <c r="L4" s="16">
        <v>11</v>
      </c>
      <c r="M4" s="18">
        <v>12</v>
      </c>
    </row>
    <row r="5" spans="1:13" ht="15.75">
      <c r="A5" s="14"/>
      <c r="B5" s="19"/>
      <c r="C5" s="16"/>
      <c r="D5" s="16"/>
      <c r="E5" s="16"/>
      <c r="F5" s="16"/>
      <c r="G5" s="16"/>
      <c r="H5" s="16"/>
      <c r="I5" s="16"/>
      <c r="J5" s="16"/>
      <c r="K5" s="17"/>
      <c r="L5" s="16"/>
      <c r="M5" s="18"/>
    </row>
    <row r="6" spans="1:13" ht="15.75">
      <c r="A6" s="20"/>
      <c r="B6" s="21" t="s">
        <v>12</v>
      </c>
      <c r="C6" s="22" t="s">
        <v>13</v>
      </c>
      <c r="D6" s="20" t="s">
        <v>14</v>
      </c>
      <c r="E6" s="16">
        <v>147533</v>
      </c>
      <c r="F6" s="23">
        <v>115634</v>
      </c>
      <c r="G6" s="16">
        <v>39014</v>
      </c>
      <c r="H6" s="23">
        <v>2457</v>
      </c>
      <c r="I6" s="23">
        <v>79639913</v>
      </c>
      <c r="J6" s="23">
        <f t="shared" ref="J6:J18" si="0">I6/E6</f>
        <v>539.81084232002331</v>
      </c>
      <c r="K6" s="17">
        <f t="shared" ref="K6:K17" si="1">F6/E6</f>
        <v>0.7837839669768798</v>
      </c>
      <c r="L6" s="16">
        <f t="shared" ref="L6:L18" si="2">J6/K6</f>
        <v>688.72401715758338</v>
      </c>
      <c r="M6" s="18">
        <f t="shared" ref="M6:M18" si="3">H6/F6</f>
        <v>2.1248075825449263E-2</v>
      </c>
    </row>
    <row r="7" spans="1:13" ht="15.75">
      <c r="A7" s="20"/>
      <c r="B7" s="24"/>
      <c r="C7" s="22" t="s">
        <v>15</v>
      </c>
      <c r="D7" s="20" t="s">
        <v>14</v>
      </c>
      <c r="E7" s="16">
        <v>223511</v>
      </c>
      <c r="F7" s="23">
        <v>198958</v>
      </c>
      <c r="G7" s="16">
        <v>68662</v>
      </c>
      <c r="H7" s="16">
        <v>2500</v>
      </c>
      <c r="I7" s="23">
        <v>133858035</v>
      </c>
      <c r="J7" s="23">
        <f t="shared" si="0"/>
        <v>598.88790708287286</v>
      </c>
      <c r="K7" s="17">
        <f t="shared" si="1"/>
        <v>0.89014858329120272</v>
      </c>
      <c r="L7" s="16">
        <f t="shared" si="2"/>
        <v>672.79543923843221</v>
      </c>
      <c r="M7" s="18">
        <f t="shared" si="3"/>
        <v>1.2565466078267775E-2</v>
      </c>
    </row>
    <row r="8" spans="1:13" ht="15.75">
      <c r="A8" s="20"/>
      <c r="B8" s="24"/>
      <c r="C8" s="22" t="s">
        <v>16</v>
      </c>
      <c r="D8" s="20" t="s">
        <v>14</v>
      </c>
      <c r="E8" s="16">
        <v>163058</v>
      </c>
      <c r="F8" s="23">
        <v>72378</v>
      </c>
      <c r="G8" s="16">
        <v>36702</v>
      </c>
      <c r="H8" s="16">
        <v>1717</v>
      </c>
      <c r="I8" s="23">
        <v>40788691</v>
      </c>
      <c r="J8" s="23">
        <f t="shared" si="0"/>
        <v>250.1483582528916</v>
      </c>
      <c r="K8" s="17">
        <f t="shared" si="1"/>
        <v>0.44387886518907382</v>
      </c>
      <c r="L8" s="16">
        <f t="shared" si="2"/>
        <v>563.5509547099947</v>
      </c>
      <c r="M8" s="18">
        <f t="shared" si="3"/>
        <v>2.3722678161872391E-2</v>
      </c>
    </row>
    <row r="9" spans="1:13" ht="15.75">
      <c r="A9" s="25"/>
      <c r="B9" s="24"/>
      <c r="C9" s="22" t="s">
        <v>17</v>
      </c>
      <c r="D9" s="20" t="s">
        <v>14</v>
      </c>
      <c r="E9" s="16">
        <v>87470</v>
      </c>
      <c r="F9" s="23">
        <v>87467</v>
      </c>
      <c r="G9" s="16">
        <v>24895</v>
      </c>
      <c r="H9" s="16">
        <v>814</v>
      </c>
      <c r="I9" s="23">
        <v>114690942</v>
      </c>
      <c r="J9" s="23">
        <f t="shared" si="0"/>
        <v>1311.2031782325369</v>
      </c>
      <c r="K9" s="17">
        <f t="shared" si="1"/>
        <v>0.99996570252658057</v>
      </c>
      <c r="L9" s="16">
        <f t="shared" si="2"/>
        <v>1311.2481507311329</v>
      </c>
      <c r="M9" s="18">
        <f t="shared" si="3"/>
        <v>9.3063669726868425E-3</v>
      </c>
    </row>
    <row r="10" spans="1:13" ht="15.75">
      <c r="A10" s="25"/>
      <c r="B10" s="24"/>
      <c r="C10" s="22" t="s">
        <v>18</v>
      </c>
      <c r="D10" s="20" t="s">
        <v>14</v>
      </c>
      <c r="E10" s="16">
        <v>134394</v>
      </c>
      <c r="F10" s="23">
        <v>123715</v>
      </c>
      <c r="G10" s="26">
        <v>17197</v>
      </c>
      <c r="H10" s="23">
        <v>2373</v>
      </c>
      <c r="I10" s="23">
        <v>94167693</v>
      </c>
      <c r="J10" s="23">
        <f t="shared" si="0"/>
        <v>700.68375820349127</v>
      </c>
      <c r="K10" s="17">
        <f t="shared" si="1"/>
        <v>0.92053960742295038</v>
      </c>
      <c r="L10" s="16">
        <f t="shared" si="2"/>
        <v>761.16633391262178</v>
      </c>
      <c r="M10" s="18">
        <f t="shared" si="3"/>
        <v>1.9181182556682698E-2</v>
      </c>
    </row>
    <row r="11" spans="1:13" ht="15.75">
      <c r="A11" s="25"/>
      <c r="B11" s="21" t="s">
        <v>19</v>
      </c>
      <c r="C11" s="22" t="s">
        <v>20</v>
      </c>
      <c r="D11" s="20" t="s">
        <v>14</v>
      </c>
      <c r="E11" s="16">
        <v>264662</v>
      </c>
      <c r="F11" s="23">
        <v>60915</v>
      </c>
      <c r="G11" s="16">
        <v>9824</v>
      </c>
      <c r="H11" s="23">
        <v>2334</v>
      </c>
      <c r="I11" s="23">
        <v>4258220</v>
      </c>
      <c r="J11" s="23">
        <f t="shared" si="0"/>
        <v>16.089276133332326</v>
      </c>
      <c r="K11" s="17">
        <f t="shared" si="1"/>
        <v>0.23016148899350869</v>
      </c>
      <c r="L11" s="16">
        <f t="shared" si="2"/>
        <v>69.904292867109916</v>
      </c>
      <c r="M11" s="18">
        <f t="shared" si="3"/>
        <v>3.8315685791676928E-2</v>
      </c>
    </row>
    <row r="12" spans="1:13" ht="15.75">
      <c r="A12" s="25"/>
      <c r="B12" s="24"/>
      <c r="C12" s="22" t="s">
        <v>21</v>
      </c>
      <c r="D12" s="20" t="s">
        <v>14</v>
      </c>
      <c r="E12" s="16">
        <v>355510</v>
      </c>
      <c r="F12" s="23">
        <v>262638</v>
      </c>
      <c r="G12" s="16">
        <v>38075</v>
      </c>
      <c r="H12" s="23">
        <v>1074</v>
      </c>
      <c r="I12" s="23">
        <v>88027671</v>
      </c>
      <c r="J12" s="23">
        <f t="shared" si="0"/>
        <v>247.60954966105032</v>
      </c>
      <c r="K12" s="17">
        <f t="shared" si="1"/>
        <v>0.73876402914123374</v>
      </c>
      <c r="L12" s="16">
        <f t="shared" si="2"/>
        <v>335.16730633038628</v>
      </c>
      <c r="M12" s="18">
        <f t="shared" si="3"/>
        <v>4.0892787791561008E-3</v>
      </c>
    </row>
    <row r="13" spans="1:13" ht="15.75">
      <c r="A13" s="25"/>
      <c r="B13" s="24"/>
      <c r="C13" s="22" t="s">
        <v>22</v>
      </c>
      <c r="D13" s="20" t="s">
        <v>14</v>
      </c>
      <c r="E13" s="16">
        <v>189292</v>
      </c>
      <c r="F13" s="23">
        <v>104582</v>
      </c>
      <c r="G13" s="16">
        <v>33636</v>
      </c>
      <c r="H13" s="23">
        <v>712</v>
      </c>
      <c r="I13" s="23">
        <v>50152404</v>
      </c>
      <c r="J13" s="23">
        <f t="shared" si="0"/>
        <v>264.94729835386596</v>
      </c>
      <c r="K13" s="17">
        <f t="shared" si="1"/>
        <v>0.55249033239650913</v>
      </c>
      <c r="L13" s="16">
        <f t="shared" si="2"/>
        <v>479.55101260255105</v>
      </c>
      <c r="M13" s="18">
        <f t="shared" si="3"/>
        <v>6.808054923409382E-3</v>
      </c>
    </row>
    <row r="14" spans="1:13" ht="15.75">
      <c r="A14" s="25"/>
      <c r="B14" s="21" t="s">
        <v>23</v>
      </c>
      <c r="C14" s="22" t="s">
        <v>24</v>
      </c>
      <c r="D14" s="20" t="s">
        <v>14</v>
      </c>
      <c r="E14" s="16">
        <v>210037</v>
      </c>
      <c r="F14" s="23">
        <v>105150</v>
      </c>
      <c r="G14" s="16">
        <v>49811.1</v>
      </c>
      <c r="H14" s="23">
        <v>1250</v>
      </c>
      <c r="I14" s="23">
        <v>107641570.5</v>
      </c>
      <c r="J14" s="23">
        <f t="shared" si="0"/>
        <v>512.48861153034943</v>
      </c>
      <c r="K14" s="17">
        <f t="shared" si="1"/>
        <v>0.50062608016682775</v>
      </c>
      <c r="L14" s="16">
        <f t="shared" si="2"/>
        <v>1023.695392296719</v>
      </c>
      <c r="M14" s="18">
        <f t="shared" si="3"/>
        <v>1.1887779362815026E-2</v>
      </c>
    </row>
    <row r="15" spans="1:13" ht="15.75">
      <c r="A15" s="25"/>
      <c r="B15" s="24"/>
      <c r="C15" s="22" t="s">
        <v>25</v>
      </c>
      <c r="D15" s="20" t="s">
        <v>14</v>
      </c>
      <c r="E15" s="16">
        <v>208623</v>
      </c>
      <c r="F15" s="23">
        <v>173311</v>
      </c>
      <c r="G15" s="16">
        <v>25904</v>
      </c>
      <c r="H15" s="23">
        <v>1198</v>
      </c>
      <c r="I15" s="23">
        <v>44822822</v>
      </c>
      <c r="J15" s="23">
        <f t="shared" si="0"/>
        <v>214.85081702400981</v>
      </c>
      <c r="K15" s="17">
        <f t="shared" si="1"/>
        <v>0.83073774224318508</v>
      </c>
      <c r="L15" s="16">
        <f t="shared" si="2"/>
        <v>258.62652687942483</v>
      </c>
      <c r="M15" s="18">
        <f t="shared" si="3"/>
        <v>6.9124291014419168E-3</v>
      </c>
    </row>
    <row r="16" spans="1:13" ht="15.75">
      <c r="A16" s="25"/>
      <c r="B16" s="24"/>
      <c r="C16" s="22" t="s">
        <v>26</v>
      </c>
      <c r="D16" s="20" t="s">
        <v>14</v>
      </c>
      <c r="E16" s="16">
        <v>202592</v>
      </c>
      <c r="F16" s="23">
        <v>109172</v>
      </c>
      <c r="G16" s="16">
        <v>17240.05</v>
      </c>
      <c r="H16" s="23">
        <v>1238</v>
      </c>
      <c r="I16" s="23">
        <v>50094897.799999997</v>
      </c>
      <c r="J16" s="23">
        <f t="shared" si="0"/>
        <v>247.26987146580316</v>
      </c>
      <c r="K16" s="17">
        <f t="shared" si="1"/>
        <v>0.53887616490285895</v>
      </c>
      <c r="L16" s="16">
        <f t="shared" si="2"/>
        <v>458.86214230755132</v>
      </c>
      <c r="M16" s="18">
        <f t="shared" si="3"/>
        <v>1.1339904004689847E-2</v>
      </c>
    </row>
    <row r="17" spans="1:13" ht="15.75">
      <c r="A17" s="25"/>
      <c r="B17" s="24"/>
      <c r="C17" s="22" t="s">
        <v>27</v>
      </c>
      <c r="D17" s="20" t="s">
        <v>14</v>
      </c>
      <c r="E17" s="16">
        <v>132078</v>
      </c>
      <c r="F17" s="23">
        <v>120009</v>
      </c>
      <c r="G17" s="16">
        <v>55678</v>
      </c>
      <c r="H17" s="16">
        <v>1537</v>
      </c>
      <c r="I17" s="23">
        <v>84451534</v>
      </c>
      <c r="J17" s="23">
        <f t="shared" si="0"/>
        <v>639.40651736095333</v>
      </c>
      <c r="K17" s="17">
        <f t="shared" si="1"/>
        <v>0.90862217780402488</v>
      </c>
      <c r="L17" s="16">
        <f t="shared" si="2"/>
        <v>703.71000508295208</v>
      </c>
      <c r="M17" s="18">
        <f t="shared" si="3"/>
        <v>1.2807372780374806E-2</v>
      </c>
    </row>
    <row r="18" spans="1:13" ht="15.75">
      <c r="A18" s="25"/>
      <c r="B18" s="25"/>
      <c r="C18" s="27"/>
      <c r="D18" s="28" t="s">
        <v>28</v>
      </c>
      <c r="E18" s="23">
        <f>SUM(E6:E17)</f>
        <v>2318760</v>
      </c>
      <c r="F18" s="23">
        <f>SUM(F6:F17)</f>
        <v>1533929</v>
      </c>
      <c r="G18" s="23">
        <f>SUM(G6:G17)</f>
        <v>416638.14999999997</v>
      </c>
      <c r="H18" s="23">
        <f>SUM(H6:H17)</f>
        <v>19204</v>
      </c>
      <c r="I18" s="23">
        <f>SUM(I6:I17)</f>
        <v>892594393.29999995</v>
      </c>
      <c r="J18" s="23">
        <f t="shared" si="0"/>
        <v>384.94470893926064</v>
      </c>
      <c r="K18" s="29">
        <f>F18/ SUM(E6:E6,E7:E7,E8:E8,E9:E9,E10:E10,E11:E11,E12:E12,E13:E13,E14:E14,E15:E15,E16:E16,E17:E17)</f>
        <v>0.6615298694129621</v>
      </c>
      <c r="L18" s="16">
        <f t="shared" si="2"/>
        <v>581.90072245847102</v>
      </c>
      <c r="M18" s="18">
        <f t="shared" si="3"/>
        <v>1.2519484278607419E-2</v>
      </c>
    </row>
    <row r="19" spans="1:13" ht="15.75">
      <c r="A19" s="30" t="s">
        <v>29</v>
      </c>
      <c r="B19" s="31"/>
      <c r="C19" s="32"/>
      <c r="D19" s="33">
        <f>I18/E18</f>
        <v>384.94470893926064</v>
      </c>
      <c r="E19" s="34"/>
      <c r="F19" s="34"/>
      <c r="G19" s="34"/>
      <c r="H19" s="34"/>
      <c r="I19" s="34"/>
      <c r="J19" s="34"/>
      <c r="K19" s="35" t="s">
        <v>30</v>
      </c>
      <c r="L19" s="36">
        <f>D19/60</f>
        <v>6.4157451489876776</v>
      </c>
      <c r="M19" s="37" t="s">
        <v>31</v>
      </c>
    </row>
    <row r="20" spans="1:13">
      <c r="A20" s="30" t="s">
        <v>32</v>
      </c>
      <c r="B20" s="31"/>
      <c r="C20" s="32"/>
      <c r="D20" s="38">
        <f>K18</f>
        <v>0.6615298694129621</v>
      </c>
      <c r="E20" s="39"/>
      <c r="F20" s="39"/>
      <c r="G20" s="39"/>
      <c r="H20" s="39"/>
      <c r="I20" s="39"/>
      <c r="J20" s="39"/>
      <c r="K20" s="39"/>
      <c r="L20" s="37"/>
      <c r="M20" s="25"/>
    </row>
    <row r="21" spans="1:13" ht="15.75">
      <c r="A21" s="30" t="s">
        <v>33</v>
      </c>
      <c r="B21" s="31"/>
      <c r="C21" s="32"/>
      <c r="D21" s="33">
        <f>D19/D20</f>
        <v>581.90072245847102</v>
      </c>
      <c r="E21" s="34"/>
      <c r="F21" s="34"/>
      <c r="G21" s="34"/>
      <c r="H21" s="34"/>
      <c r="I21" s="34"/>
      <c r="J21" s="34"/>
      <c r="K21" s="35" t="s">
        <v>30</v>
      </c>
      <c r="L21" s="20">
        <f>D21/60</f>
        <v>9.6983453743078503</v>
      </c>
      <c r="M21" s="37" t="s">
        <v>31</v>
      </c>
    </row>
    <row r="22" spans="1:13">
      <c r="A22" s="30" t="s">
        <v>34</v>
      </c>
      <c r="B22" s="31"/>
      <c r="C22" s="32"/>
      <c r="D22" s="39">
        <f>H18/F18</f>
        <v>1.2519484278607419E-2</v>
      </c>
      <c r="E22" s="39"/>
      <c r="F22" s="39"/>
      <c r="G22" s="39"/>
      <c r="H22" s="39"/>
      <c r="I22" s="39"/>
      <c r="J22" s="39"/>
      <c r="K22" s="39"/>
      <c r="L22" s="37"/>
      <c r="M22" s="25"/>
    </row>
  </sheetData>
  <mergeCells count="19">
    <mergeCell ref="A22:C22"/>
    <mergeCell ref="D22:K22"/>
    <mergeCell ref="M2:M3"/>
    <mergeCell ref="A19:C19"/>
    <mergeCell ref="D19:J19"/>
    <mergeCell ref="A20:C20"/>
    <mergeCell ref="D20:K20"/>
    <mergeCell ref="A21:C21"/>
    <mergeCell ref="D21:J21"/>
    <mergeCell ref="A1:M1"/>
    <mergeCell ref="A2:A3"/>
    <mergeCell ref="C2:C3"/>
    <mergeCell ref="E2:E3"/>
    <mergeCell ref="F2:F3"/>
    <mergeCell ref="G2:G3"/>
    <mergeCell ref="H2:H3"/>
    <mergeCell ref="I2:I3"/>
    <mergeCell ref="K2:K3"/>
    <mergeCell ref="L2:L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HCL</dc:creator>
  <cp:lastModifiedBy>HCL</cp:lastModifiedBy>
  <dcterms:created xsi:type="dcterms:W3CDTF">2018-06-07T07:30:04Z</dcterms:created>
  <dcterms:modified xsi:type="dcterms:W3CDTF">2018-06-07T07:30:40Z</dcterms:modified>
</cp:coreProperties>
</file>